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6" windowHeight="8196" tabRatio="601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contract'!$A$1:$AD$45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<sst xmlns="http://schemas.openxmlformats.org/spreadsheetml/2006/main" count="90" uniqueCount="89">
  <si>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</si>
  <si>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</si>
  <si>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</si>
  <si>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</si>
  <si>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</si>
  <si>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</si>
  <si>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</si>
  <si>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</si>
  <si>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</si>
  <si>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</si>
  <si>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</si>
  <si>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</si>
  <si>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</si>
  <si>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</si>
  <si>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</si>
  <si>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</si>
  <si>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</si>
  <si>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</si>
  <si>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</si>
  <si>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</si>
  <si>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</si>
  <si>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</si>
  <si>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</si>
  <si>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</si>
  <si>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</si>
  <si>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</si>
  <si>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</si>
  <si>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</si>
  <si>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</si>
  <si>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</si>
  <si>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</si>
  <si>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</si>
  <si>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</si>
  <si>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</si>
  <si>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</si>
  <si>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</si>
  <si>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</si>
  <si>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</si>
  <si>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</si>
  <si>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</si>
  <si>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</si>
  <si>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</si>
  <si>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</si>
  <si>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</si>
  <si>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</si>
  <si>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</si>
  <si>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</si>
  <si>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</si>
  <si>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</si>
  <si>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</si>
  <si>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</si>
  <si>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</si>
  <si>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</si>
  <si>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</si>
  <si>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</si>
  <si>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</si>
  <si>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</si>
  <si>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</si>
  <si>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</si>
  <si>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</si>
  <si>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anexa 1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</si>
  <si>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</si>
  <si>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</si>
  <si>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</si>
  <si>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</si>
  <si>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</si>
  <si>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</si>
  <si>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</si>
  <si>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</si>
  <si>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</si>
  <si>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</si>
  <si>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</si>
  <si>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</si>
  <si>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</si>
  <si>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OCTOMBRIE 2022</t>
  </si>
  <si>
    <t>NOIEMBRIE 2022</t>
  </si>
  <si>
    <t>TRIM.IV 2022</t>
  </si>
  <si>
    <t>TOTAL 2022 
MAI-DECEMBRIE 
Activitate Curenta</t>
  </si>
  <si>
    <t>MONITORIZARE MARTIE 2022</t>
  </si>
  <si>
    <t>TOTAL TRIM.II 2022 CU MONITORIZARE</t>
  </si>
  <si>
    <t>MARTIE 2022 (VALIDAT)</t>
  </si>
  <si>
    <t>APRILIE 2022  (VALIDAT)</t>
  </si>
  <si>
    <t xml:space="preserve">IULIE 2022 </t>
  </si>
  <si>
    <t xml:space="preserve">AUGUST 2022 </t>
  </si>
  <si>
    <t xml:space="preserve">SEPTEMBRIE 2022 </t>
  </si>
  <si>
    <t xml:space="preserve">DECEMBRIE 2022 </t>
  </si>
  <si>
    <t>MONITORIZARE APRILIE 2022</t>
  </si>
  <si>
    <t>MAI 2022  (VALIDAT)</t>
  </si>
  <si>
    <t>IUNIE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</si>
</sst>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80" zoomScaleNormal="80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9" sqref="A39:IV46"/>
    </sheetView>
  </sheetViews>
  <sheetFormatPr defaultColWidth="9.140625" defaultRowHeight="12.75"/>
  <cols>
    <col min="1" max="1" width="7.57421875" style="14" customWidth="1"/>
    <col min="2" max="2" width="50.421875" style="14" customWidth="1"/>
    <col min="3" max="3" width="12.5742187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8" width="20.140625" style="14" customWidth="1"/>
    <col min="19" max="19" width="19.7109375" style="14" customWidth="1"/>
    <col min="20" max="20" width="19.421875" style="14" customWidth="1"/>
    <col min="21" max="21" width="20.28125" style="14" customWidth="1"/>
    <col min="22" max="22" width="20.7109375" style="14" customWidth="1"/>
    <col min="23" max="23" width="19.7109375" style="14" customWidth="1"/>
    <col min="24" max="24" width="19.57421875" style="14" customWidth="1"/>
    <col min="25" max="25" width="19.140625" style="14" customWidth="1"/>
    <col min="26" max="26" width="19.7109375" style="14" customWidth="1"/>
    <col min="27" max="27" width="20.7109375" style="14" customWidth="1"/>
    <col min="28" max="28" width="19.28125" style="14" customWidth="1"/>
    <col min="29" max="29" width="21.00390625" style="14" customWidth="1"/>
    <col min="30" max="30" width="21.28125" style="14" customWidth="1"/>
    <col min="31" max="31" width="13.57421875" style="14" bestFit="1" customWidth="1"/>
    <col min="32" max="34" width="13.57421875" style="14" customWidth="1"/>
    <col min="35" max="35" width="11.7109375" style="14" bestFit="1" customWidth="1"/>
    <col min="36" max="36" width="13.28125" style="14" bestFit="1" customWidth="1"/>
    <col min="37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 t="s">
        <v>60</v>
      </c>
    </row>
    <row r="4" spans="2:9" s="21" customFormat="1" ht="24" customHeight="1">
      <c r="B4" s="22" t="s">
        <v>63</v>
      </c>
      <c r="C4" s="22"/>
      <c r="D4" s="22"/>
      <c r="E4" s="22"/>
      <c r="F4" s="22"/>
      <c r="G4" s="22"/>
      <c r="H4" s="22"/>
      <c r="I4" s="22"/>
    </row>
    <row r="5" spans="1:3" s="21" customFormat="1" ht="18">
      <c r="A5" s="3"/>
      <c r="B5" s="11" t="s">
        <v>12</v>
      </c>
      <c r="C5" s="11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0" s="5" customFormat="1" ht="118.5" customHeight="1">
      <c r="A7" s="4" t="s">
        <v>0</v>
      </c>
      <c r="B7" s="13" t="s">
        <v>1</v>
      </c>
      <c r="C7" s="10" t="s">
        <v>34</v>
      </c>
      <c r="D7" s="2" t="s">
        <v>69</v>
      </c>
      <c r="E7" s="2" t="s">
        <v>64</v>
      </c>
      <c r="F7" s="2" t="s">
        <v>70</v>
      </c>
      <c r="G7" s="2" t="s">
        <v>68</v>
      </c>
      <c r="H7" s="2" t="s">
        <v>80</v>
      </c>
      <c r="I7" s="2" t="s">
        <v>71</v>
      </c>
      <c r="J7" s="2" t="s">
        <v>61</v>
      </c>
      <c r="K7" s="2" t="s">
        <v>65</v>
      </c>
      <c r="L7" s="2" t="s">
        <v>81</v>
      </c>
      <c r="M7" s="2" t="s">
        <v>87</v>
      </c>
      <c r="N7" s="2" t="s">
        <v>78</v>
      </c>
      <c r="O7" s="2" t="s">
        <v>86</v>
      </c>
      <c r="P7" s="2" t="s">
        <v>88</v>
      </c>
      <c r="Q7" s="2" t="s">
        <v>72</v>
      </c>
      <c r="R7" s="2" t="s">
        <v>79</v>
      </c>
      <c r="S7" s="2" t="s">
        <v>82</v>
      </c>
      <c r="T7" s="2" t="s">
        <v>83</v>
      </c>
      <c r="U7" s="2" t="s">
        <v>84</v>
      </c>
      <c r="V7" s="2" t="s">
        <v>73</v>
      </c>
      <c r="W7" s="2" t="s">
        <v>74</v>
      </c>
      <c r="X7" s="2" t="s">
        <v>75</v>
      </c>
      <c r="Y7" s="2" t="s">
        <v>85</v>
      </c>
      <c r="Z7" s="2" t="s">
        <v>76</v>
      </c>
      <c r="AA7" s="2" t="s">
        <v>62</v>
      </c>
      <c r="AB7" s="2" t="s">
        <v>66</v>
      </c>
      <c r="AC7" s="2" t="s">
        <v>67</v>
      </c>
      <c r="AD7" s="2" t="s">
        <v>77</v>
      </c>
    </row>
    <row r="8" spans="1:33" s="5" customFormat="1" ht="39.75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44915.9</v>
      </c>
      <c r="Q8" s="24">
        <f>+P8+M8+L8</f>
        <v>134313.05</v>
      </c>
      <c r="R8" s="24">
        <f>N8+Q8+O8</f>
        <v>134313.05</v>
      </c>
      <c r="S8" s="24">
        <v>43236.66</v>
      </c>
      <c r="T8" s="24">
        <v>43236.66</v>
      </c>
      <c r="U8" s="24">
        <v>43236.66</v>
      </c>
      <c r="V8" s="24">
        <f aca="true" t="shared" si="2" ref="V8:V34">+U8+T8+S8</f>
        <v>129709.98000000001</v>
      </c>
      <c r="W8" s="24">
        <v>25454.2</v>
      </c>
      <c r="X8" s="24">
        <v>25454.2</v>
      </c>
      <c r="Y8" s="24">
        <v>12391.680000000033</v>
      </c>
      <c r="Z8" s="24">
        <f aca="true" t="shared" si="3" ref="Z8:Z34">+Y8+X8+W8</f>
        <v>63300.08000000003</v>
      </c>
      <c r="AA8" s="24">
        <f>Z8+V8+Q8+J8</f>
        <v>451055.57000000007</v>
      </c>
      <c r="AB8" s="24">
        <f>E8+G8+I8+N8+O8</f>
        <v>0</v>
      </c>
      <c r="AC8" s="24">
        <f>AA8+AB8</f>
        <v>451055.57000000007</v>
      </c>
      <c r="AD8" s="24">
        <f>+Z8+V8+P8+M8</f>
        <v>281349.66000000003</v>
      </c>
      <c r="AG8" s="32"/>
    </row>
    <row r="9" spans="1:30" s="25" customFormat="1" ht="45.75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68410.03000000001</v>
      </c>
      <c r="Q9" s="24">
        <f>+P9+M9+L9</f>
        <v>222642.87</v>
      </c>
      <c r="R9" s="24">
        <f>N9+Q9+O9</f>
        <v>229054.51</v>
      </c>
      <c r="S9" s="24">
        <v>70604.43</v>
      </c>
      <c r="T9" s="24">
        <v>70604.43</v>
      </c>
      <c r="U9" s="24">
        <v>70604.43</v>
      </c>
      <c r="V9" s="24">
        <f t="shared" si="2"/>
        <v>211813.28999999998</v>
      </c>
      <c r="W9" s="24">
        <v>41969.03</v>
      </c>
      <c r="X9" s="24">
        <v>41969.03</v>
      </c>
      <c r="Y9" s="24">
        <v>20934.280000000028</v>
      </c>
      <c r="Z9" s="24">
        <f t="shared" si="3"/>
        <v>104872.34000000003</v>
      </c>
      <c r="AA9" s="24">
        <f>Z9+V9+Q9+J9</f>
        <v>759534.27</v>
      </c>
      <c r="AB9" s="24">
        <f>E9+G9+I9+N9+O9</f>
        <v>6511.05</v>
      </c>
      <c r="AC9" s="24">
        <f aca="true" t="shared" si="4" ref="AC9:AC33">AA9+AB9</f>
        <v>766045.3200000001</v>
      </c>
      <c r="AD9" s="24">
        <f>+Z9+V9+P9+M9</f>
        <v>462788.17000000004</v>
      </c>
    </row>
    <row r="10" spans="1:30" s="25" customFormat="1" ht="46.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f>+P10+M10+L10</f>
        <v>203974.68</v>
      </c>
      <c r="R10" s="24">
        <f>N10+Q10+O10</f>
        <v>212389.81</v>
      </c>
      <c r="S10" s="24">
        <v>65813.65</v>
      </c>
      <c r="T10" s="24">
        <v>65813.65</v>
      </c>
      <c r="U10" s="24">
        <v>65813.65</v>
      </c>
      <c r="V10" s="24">
        <f t="shared" si="2"/>
        <v>197440.94999999998</v>
      </c>
      <c r="W10" s="24">
        <v>39121.27</v>
      </c>
      <c r="X10" s="24">
        <v>39121.27</v>
      </c>
      <c r="Y10" s="24">
        <v>19513.800000000003</v>
      </c>
      <c r="Z10" s="24">
        <f t="shared" si="3"/>
        <v>97756.34</v>
      </c>
      <c r="AA10" s="24">
        <f>Z10+V10+Q10+J10</f>
        <v>690989.02</v>
      </c>
      <c r="AB10" s="24">
        <f>E10+G10+I10+N10+O10</f>
        <v>9437.119999999999</v>
      </c>
      <c r="AC10" s="24">
        <f t="shared" si="4"/>
        <v>700426.14</v>
      </c>
      <c r="AD10" s="24">
        <f>+Z10+V10+P10+M10</f>
        <v>432810.88</v>
      </c>
    </row>
    <row r="11" spans="1:30" s="25" customFormat="1" ht="39.7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86627.93</v>
      </c>
      <c r="Q11" s="24">
        <f>+P11+M11+L11</f>
        <v>256386.36</v>
      </c>
      <c r="R11" s="24">
        <f>N11+Q11+O11</f>
        <v>256386.36</v>
      </c>
      <c r="S11" s="24">
        <v>83284.48</v>
      </c>
      <c r="T11" s="24">
        <v>83284.48</v>
      </c>
      <c r="U11" s="24">
        <v>83284.48</v>
      </c>
      <c r="V11" s="24">
        <f t="shared" si="2"/>
        <v>249853.44</v>
      </c>
      <c r="W11" s="24">
        <v>49506.37</v>
      </c>
      <c r="X11" s="24">
        <v>49506.37</v>
      </c>
      <c r="Y11" s="24">
        <v>24693.930000000015</v>
      </c>
      <c r="Z11" s="24">
        <f t="shared" si="3"/>
        <v>123706.67000000001</v>
      </c>
      <c r="AA11" s="24">
        <f>Z11+V11+Q11+J11</f>
        <v>883537.39</v>
      </c>
      <c r="AB11" s="24">
        <f>E11+G11+I11+N11+O11</f>
        <v>0</v>
      </c>
      <c r="AC11" s="24">
        <f t="shared" si="4"/>
        <v>883537.39</v>
      </c>
      <c r="AD11" s="24">
        <f>+Z11+V11+P11+M11</f>
        <v>545499.83</v>
      </c>
    </row>
    <row r="12" spans="1:30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54437.22</v>
      </c>
      <c r="Q12" s="24">
        <f>+P12+M12+L12</f>
        <v>159335.83000000002</v>
      </c>
      <c r="R12" s="24">
        <f>N12+Q12+O12</f>
        <v>159806.27000000002</v>
      </c>
      <c r="S12" s="24">
        <v>51001.19</v>
      </c>
      <c r="T12" s="24">
        <v>51001.19</v>
      </c>
      <c r="U12" s="24">
        <v>51001.19</v>
      </c>
      <c r="V12" s="24">
        <f t="shared" si="2"/>
        <v>153003.57</v>
      </c>
      <c r="W12" s="24">
        <v>30316.38</v>
      </c>
      <c r="X12" s="24">
        <v>30316.38</v>
      </c>
      <c r="Y12" s="24">
        <v>15121.890000000047</v>
      </c>
      <c r="Z12" s="24">
        <f t="shared" si="3"/>
        <v>75754.65000000005</v>
      </c>
      <c r="AA12" s="24">
        <f>Z12+V12+Q12+J12</f>
        <v>545841.43</v>
      </c>
      <c r="AB12" s="24">
        <f>E12+G12+I12+N12+O12</f>
        <v>470.44</v>
      </c>
      <c r="AC12" s="24">
        <f t="shared" si="4"/>
        <v>546311.87</v>
      </c>
      <c r="AD12" s="24">
        <f>+Z12+V12+P12+M12</f>
        <v>335601.1400000001</v>
      </c>
    </row>
    <row r="13" spans="1:30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53117.299999999996</v>
      </c>
      <c r="Q13" s="24">
        <f>+P13+M13+L13</f>
        <v>155012.44</v>
      </c>
      <c r="R13" s="24">
        <f>N13+Q13+O13</f>
        <v>156526.34</v>
      </c>
      <c r="S13" s="24">
        <v>49797.06</v>
      </c>
      <c r="T13" s="24">
        <v>49797.06</v>
      </c>
      <c r="U13" s="24">
        <v>49797.06</v>
      </c>
      <c r="V13" s="24">
        <f t="shared" si="2"/>
        <v>149391.18</v>
      </c>
      <c r="W13" s="24">
        <v>29600.61</v>
      </c>
      <c r="X13" s="24">
        <v>29600.61</v>
      </c>
      <c r="Y13" s="24">
        <v>14764.860000000044</v>
      </c>
      <c r="Z13" s="24">
        <f t="shared" si="3"/>
        <v>73966.08000000005</v>
      </c>
      <c r="AA13" s="24">
        <f>Z13+V13+Q13+J13</f>
        <v>530596.6600000001</v>
      </c>
      <c r="AB13" s="24">
        <f>E13+G13+I13+N13+O13</f>
        <v>2306.42</v>
      </c>
      <c r="AC13" s="24">
        <f t="shared" si="4"/>
        <v>532903.0800000002</v>
      </c>
      <c r="AD13" s="24">
        <f>+Z13+V13+P13+M13</f>
        <v>327632.01000000007</v>
      </c>
    </row>
    <row r="14" spans="1:30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f>+P14+M14+L14</f>
        <v>200526.29</v>
      </c>
      <c r="R14" s="24">
        <f>N14+Q14+O14</f>
        <v>204924.22</v>
      </c>
      <c r="S14" s="24">
        <v>65766</v>
      </c>
      <c r="T14" s="24">
        <v>65766</v>
      </c>
      <c r="U14" s="24">
        <v>65766</v>
      </c>
      <c r="V14" s="24">
        <f t="shared" si="2"/>
        <v>197298</v>
      </c>
      <c r="W14" s="24">
        <v>39092.95</v>
      </c>
      <c r="X14" s="24">
        <v>39092.95</v>
      </c>
      <c r="Y14" s="24">
        <v>19499.640000000043</v>
      </c>
      <c r="Z14" s="24">
        <f t="shared" si="3"/>
        <v>97685.54000000004</v>
      </c>
      <c r="AA14" s="24">
        <f>Z14+V14+Q14+J14</f>
        <v>685439.55</v>
      </c>
      <c r="AB14" s="24">
        <f>E14+G14+I14+N14+O14</f>
        <v>6026.26</v>
      </c>
      <c r="AC14" s="24">
        <f t="shared" si="4"/>
        <v>691465.81</v>
      </c>
      <c r="AD14" s="24">
        <f>+Z14+V14+P14+M14</f>
        <v>432368.17000000004</v>
      </c>
    </row>
    <row r="15" spans="1:30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f>+P15+M15+L15</f>
        <v>287566.94</v>
      </c>
      <c r="R15" s="24">
        <f>N15+Q15+O15</f>
        <v>309025.46</v>
      </c>
      <c r="S15" s="24">
        <v>93409.42</v>
      </c>
      <c r="T15" s="24">
        <v>93409.42</v>
      </c>
      <c r="U15" s="24">
        <v>93409.42</v>
      </c>
      <c r="V15" s="24">
        <f t="shared" si="2"/>
        <v>280228.26</v>
      </c>
      <c r="W15" s="24">
        <v>55524.88</v>
      </c>
      <c r="X15" s="24">
        <v>55524.88</v>
      </c>
      <c r="Y15" s="24">
        <v>27695.970000000038</v>
      </c>
      <c r="Z15" s="24">
        <f t="shared" si="3"/>
        <v>138745.73000000004</v>
      </c>
      <c r="AA15" s="24">
        <f>Z15+V15+Q15+J15</f>
        <v>982985.03</v>
      </c>
      <c r="AB15" s="24">
        <f>E15+G15+I15+N15+O15</f>
        <v>41474.399999999994</v>
      </c>
      <c r="AC15" s="24">
        <f t="shared" si="4"/>
        <v>1024459.43</v>
      </c>
      <c r="AD15" s="24">
        <f>+Z15+V15+P15+M15</f>
        <v>614311.7100000001</v>
      </c>
    </row>
    <row r="16" spans="1:30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49539.24</v>
      </c>
      <c r="Q16" s="24">
        <f>+P16+M16+L16</f>
        <v>160135.75</v>
      </c>
      <c r="R16" s="24">
        <f>N16+Q16+O16</f>
        <v>160135.75</v>
      </c>
      <c r="S16" s="24">
        <v>51284.07</v>
      </c>
      <c r="T16" s="24">
        <v>51284.07</v>
      </c>
      <c r="U16" s="24">
        <v>51284.07</v>
      </c>
      <c r="V16" s="24">
        <f t="shared" si="2"/>
        <v>153852.21</v>
      </c>
      <c r="W16" s="24">
        <v>30484.53</v>
      </c>
      <c r="X16" s="24">
        <v>30484.53</v>
      </c>
      <c r="Y16" s="24">
        <v>15205.75</v>
      </c>
      <c r="Z16" s="24">
        <f t="shared" si="3"/>
        <v>76174.81</v>
      </c>
      <c r="AA16" s="24">
        <f>Z16+V16+Q16+J16</f>
        <v>542339.89</v>
      </c>
      <c r="AB16" s="24">
        <f>E16+G16+I16+N16+O16</f>
        <v>0</v>
      </c>
      <c r="AC16" s="24">
        <f t="shared" si="4"/>
        <v>542339.89</v>
      </c>
      <c r="AD16" s="24">
        <f>+Z16+V16+P16+M16</f>
        <v>337339.93</v>
      </c>
    </row>
    <row r="17" spans="1:30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87253.29000000001</v>
      </c>
      <c r="Q17" s="24">
        <f>+P17+M17+L17</f>
        <v>272047.11</v>
      </c>
      <c r="R17" s="24">
        <f>N17+Q17+O17</f>
        <v>272047.11</v>
      </c>
      <c r="S17" s="24">
        <v>90765.13</v>
      </c>
      <c r="T17" s="24">
        <v>90765.13</v>
      </c>
      <c r="U17" s="24">
        <v>90765.13</v>
      </c>
      <c r="V17" s="24">
        <f t="shared" si="2"/>
        <v>272295.39</v>
      </c>
      <c r="W17" s="24">
        <v>53953.05</v>
      </c>
      <c r="X17" s="24">
        <v>53953.05</v>
      </c>
      <c r="Y17" s="24">
        <v>26911.95000000004</v>
      </c>
      <c r="Z17" s="24">
        <f t="shared" si="3"/>
        <v>134818.05000000005</v>
      </c>
      <c r="AA17" s="24">
        <f>Z17+V17+Q17+J17</f>
        <v>925611.1900000001</v>
      </c>
      <c r="AB17" s="24">
        <f>E17+G17+I17+N17+O17</f>
        <v>0</v>
      </c>
      <c r="AC17" s="24">
        <f t="shared" si="4"/>
        <v>925611.1900000001</v>
      </c>
      <c r="AD17" s="24">
        <f>+Z17+V17+P17+M17</f>
        <v>596328.5200000001</v>
      </c>
    </row>
    <row r="18" spans="1:30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f>+P18+M18+L18</f>
        <v>429108.75</v>
      </c>
      <c r="R18" s="24">
        <f>N18+Q18+O18</f>
        <v>459225.94</v>
      </c>
      <c r="S18" s="24">
        <v>139807.5</v>
      </c>
      <c r="T18" s="24">
        <v>139807.5</v>
      </c>
      <c r="U18" s="24">
        <v>139807.5</v>
      </c>
      <c r="V18" s="24">
        <f t="shared" si="2"/>
        <v>419422.5</v>
      </c>
      <c r="W18" s="24">
        <v>83105.06</v>
      </c>
      <c r="X18" s="24">
        <v>83105.06</v>
      </c>
      <c r="Y18" s="24">
        <v>41453.02000000002</v>
      </c>
      <c r="Z18" s="24">
        <f t="shared" si="3"/>
        <v>207663.14</v>
      </c>
      <c r="AA18" s="24">
        <f>Z18+V18+Q18+J18</f>
        <v>1467279.2000000002</v>
      </c>
      <c r="AB18" s="24">
        <f>E18+G18+I18+N18+O18</f>
        <v>41294.9</v>
      </c>
      <c r="AC18" s="24">
        <f t="shared" si="4"/>
        <v>1508574.1</v>
      </c>
      <c r="AD18" s="24">
        <f>+Z18+V18+P18+M18</f>
        <v>919369.0299999999</v>
      </c>
    </row>
    <row r="19" spans="1:30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48022.62</v>
      </c>
      <c r="Q19" s="24">
        <f>+P19+M19+L19</f>
        <v>140873.40000000002</v>
      </c>
      <c r="R19" s="24">
        <f>N19+Q19+O19</f>
        <v>140873.40000000002</v>
      </c>
      <c r="S19" s="24">
        <v>46840.97</v>
      </c>
      <c r="T19" s="24">
        <v>46840.97</v>
      </c>
      <c r="U19" s="24">
        <v>46840.97</v>
      </c>
      <c r="V19" s="24">
        <f t="shared" si="2"/>
        <v>140522.91</v>
      </c>
      <c r="W19" s="24">
        <v>27843.44</v>
      </c>
      <c r="X19" s="24">
        <v>27843.44</v>
      </c>
      <c r="Y19" s="24">
        <v>13888.389999999989</v>
      </c>
      <c r="Z19" s="24">
        <f t="shared" si="3"/>
        <v>69575.26999999999</v>
      </c>
      <c r="AA19" s="24">
        <f>Z19+V19+Q19+J19</f>
        <v>483622.55000000005</v>
      </c>
      <c r="AB19" s="24">
        <f>E19+G19+I19+N19+O19</f>
        <v>0</v>
      </c>
      <c r="AC19" s="24">
        <f t="shared" si="4"/>
        <v>483622.55000000005</v>
      </c>
      <c r="AD19" s="24">
        <f>+Z19+V19+P19+M19</f>
        <v>306055.92</v>
      </c>
    </row>
    <row r="20" spans="1:30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f>+P20+M20+L20</f>
        <v>226875.78</v>
      </c>
      <c r="R20" s="24">
        <f>N20+Q20+O20</f>
        <v>235481.06</v>
      </c>
      <c r="S20" s="24">
        <v>72380.39</v>
      </c>
      <c r="T20" s="24">
        <v>72380.39</v>
      </c>
      <c r="U20" s="24">
        <v>72380.39</v>
      </c>
      <c r="V20" s="24">
        <f t="shared" si="2"/>
        <v>217141.16999999998</v>
      </c>
      <c r="W20" s="24">
        <v>43024.71</v>
      </c>
      <c r="X20" s="24">
        <v>43024.71</v>
      </c>
      <c r="Y20" s="24">
        <v>21460.84</v>
      </c>
      <c r="Z20" s="24">
        <f t="shared" si="3"/>
        <v>107510.26000000001</v>
      </c>
      <c r="AA20" s="24">
        <f>Z20+V20+Q20+J20</f>
        <v>777195.6799999999</v>
      </c>
      <c r="AB20" s="24">
        <f>E20+G20+I20+N20+O20</f>
        <v>16149.359999999999</v>
      </c>
      <c r="AC20" s="24">
        <f t="shared" si="4"/>
        <v>793345.0399999999</v>
      </c>
      <c r="AD20" s="24">
        <f>+Z20+V20+P20+M20</f>
        <v>476342.07999999996</v>
      </c>
    </row>
    <row r="21" spans="1:30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71530.7</v>
      </c>
      <c r="Q21" s="24">
        <f>+P21+M21+L21</f>
        <v>209309.06999999998</v>
      </c>
      <c r="R21" s="24">
        <f>N21+Q21+O21</f>
        <v>209309.06999999998</v>
      </c>
      <c r="S21" s="24">
        <v>68836.02</v>
      </c>
      <c r="T21" s="24">
        <v>68836.02</v>
      </c>
      <c r="U21" s="24">
        <v>68836.02</v>
      </c>
      <c r="V21" s="24">
        <f t="shared" si="2"/>
        <v>206508.06</v>
      </c>
      <c r="W21" s="24">
        <v>40917.84</v>
      </c>
      <c r="X21" s="24">
        <v>40917.84</v>
      </c>
      <c r="Y21" s="24">
        <v>20409.949999999968</v>
      </c>
      <c r="Z21" s="24">
        <f t="shared" si="3"/>
        <v>102245.62999999996</v>
      </c>
      <c r="AA21" s="24">
        <f>Z21+V21+Q21+J21</f>
        <v>723158.7299999999</v>
      </c>
      <c r="AB21" s="24">
        <f>E21+G21+I21+N21+O21</f>
        <v>0</v>
      </c>
      <c r="AC21" s="24">
        <f t="shared" si="4"/>
        <v>723158.7299999999</v>
      </c>
      <c r="AD21" s="24">
        <f>+Z21+V21+P21+M21</f>
        <v>450776.6699999999</v>
      </c>
    </row>
    <row r="22" spans="1:30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55648.79</v>
      </c>
      <c r="Q22" s="24">
        <f>+P22+M22+L22</f>
        <v>178134.03</v>
      </c>
      <c r="R22" s="24">
        <f>N22+Q22+O22</f>
        <v>178134.03</v>
      </c>
      <c r="S22" s="24">
        <v>55628.99</v>
      </c>
      <c r="T22" s="24">
        <v>55628.99</v>
      </c>
      <c r="U22" s="24">
        <v>55628.99</v>
      </c>
      <c r="V22" s="24">
        <f t="shared" si="2"/>
        <v>166886.97</v>
      </c>
      <c r="W22" s="24">
        <v>33067.26</v>
      </c>
      <c r="X22" s="24">
        <v>33067.26</v>
      </c>
      <c r="Y22" s="24">
        <v>16494.050000000032</v>
      </c>
      <c r="Z22" s="24">
        <f t="shared" si="3"/>
        <v>82628.57000000004</v>
      </c>
      <c r="AA22" s="24">
        <f>Z22+V22+Q22+J22</f>
        <v>590372.75</v>
      </c>
      <c r="AB22" s="24">
        <f>E22+G22+I22+N22+O22</f>
        <v>0</v>
      </c>
      <c r="AC22" s="24">
        <f t="shared" si="4"/>
        <v>590372.75</v>
      </c>
      <c r="AD22" s="24">
        <f>+Z22+V22+P22+M22</f>
        <v>362007.43</v>
      </c>
    </row>
    <row r="23" spans="1:30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64210.939999999995</v>
      </c>
      <c r="Q23" s="24">
        <f>+P23+M23+L23</f>
        <v>189549.54</v>
      </c>
      <c r="R23" s="24">
        <f>N23+Q23+O23</f>
        <v>189549.54</v>
      </c>
      <c r="S23" s="24">
        <v>61751.55</v>
      </c>
      <c r="T23" s="24">
        <v>61751.55</v>
      </c>
      <c r="U23" s="24">
        <v>61751.55</v>
      </c>
      <c r="V23" s="24">
        <f t="shared" si="2"/>
        <v>185254.65000000002</v>
      </c>
      <c r="W23" s="24">
        <v>36706.66</v>
      </c>
      <c r="X23" s="24">
        <v>36706.66</v>
      </c>
      <c r="Y23" s="24">
        <v>18309.40999999996</v>
      </c>
      <c r="Z23" s="24">
        <f t="shared" si="3"/>
        <v>91722.72999999997</v>
      </c>
      <c r="AA23" s="24">
        <f>Z23+V23+Q23+J23</f>
        <v>653000.4600000001</v>
      </c>
      <c r="AB23" s="24">
        <f>E23+G23+I23+N23+O23</f>
        <v>0</v>
      </c>
      <c r="AC23" s="24">
        <f t="shared" si="4"/>
        <v>653000.4600000001</v>
      </c>
      <c r="AD23" s="24">
        <f>+Z23+V23+P23+M23</f>
        <v>404362.23</v>
      </c>
    </row>
    <row r="24" spans="1:30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71160.26999999999</v>
      </c>
      <c r="Q24" s="24">
        <f>+P24+M24+L24</f>
        <v>205725.05</v>
      </c>
      <c r="R24" s="24">
        <f>N24+Q24+O24</f>
        <v>235480.61</v>
      </c>
      <c r="S24" s="24">
        <v>66831.31</v>
      </c>
      <c r="T24" s="24">
        <v>66831.31</v>
      </c>
      <c r="U24" s="24">
        <v>66831.31</v>
      </c>
      <c r="V24" s="24">
        <f t="shared" si="2"/>
        <v>200493.93</v>
      </c>
      <c r="W24" s="24">
        <v>39726.19</v>
      </c>
      <c r="X24" s="24">
        <v>39726.19</v>
      </c>
      <c r="Y24" s="24">
        <v>19815.5400000001</v>
      </c>
      <c r="Z24" s="24">
        <f t="shared" si="3"/>
        <v>99267.9200000001</v>
      </c>
      <c r="AA24" s="24">
        <f>Z24+V24+Q24+J24</f>
        <v>703449.5</v>
      </c>
      <c r="AB24" s="24">
        <f>E24+G24+I24+N24+O24</f>
        <v>44559.12</v>
      </c>
      <c r="AC24" s="24">
        <f t="shared" si="4"/>
        <v>748008.62</v>
      </c>
      <c r="AD24" s="24">
        <f>+Z24+V24+P24+M24</f>
        <v>439523.28000000014</v>
      </c>
    </row>
    <row r="25" spans="1:30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f>+P25+M25+L25</f>
        <v>190306.49000000002</v>
      </c>
      <c r="R25" s="24">
        <f>N25+Q25+O25</f>
        <v>190306.49000000002</v>
      </c>
      <c r="S25" s="24">
        <v>60602.02</v>
      </c>
      <c r="T25" s="24">
        <v>60602.02</v>
      </c>
      <c r="U25" s="24">
        <v>60602.02</v>
      </c>
      <c r="V25" s="24">
        <f t="shared" si="2"/>
        <v>181806.06</v>
      </c>
      <c r="W25" s="24">
        <v>36023.35</v>
      </c>
      <c r="X25" s="24">
        <v>36023.35</v>
      </c>
      <c r="Y25" s="24">
        <v>17968.559999999983</v>
      </c>
      <c r="Z25" s="24">
        <f t="shared" si="3"/>
        <v>90015.25999999998</v>
      </c>
      <c r="AA25" s="24">
        <f>Z25+V25+Q25+J25</f>
        <v>651844.24</v>
      </c>
      <c r="AB25" s="24">
        <f>E25+G25+I25+N25+O25</f>
        <v>0</v>
      </c>
      <c r="AC25" s="24">
        <f t="shared" si="4"/>
        <v>651844.24</v>
      </c>
      <c r="AD25" s="24">
        <f>+Z25+V25+P25+M25</f>
        <v>398850.7699999999</v>
      </c>
    </row>
    <row r="26" spans="1:30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f>+P26+M26+L26</f>
        <v>133068.61000000002</v>
      </c>
      <c r="R26" s="24">
        <f>N26+Q26+O26</f>
        <v>137251.80000000002</v>
      </c>
      <c r="S26" s="24">
        <v>43087.39</v>
      </c>
      <c r="T26" s="24">
        <v>43087.39</v>
      </c>
      <c r="U26" s="24">
        <v>43087.39</v>
      </c>
      <c r="V26" s="24">
        <f t="shared" si="2"/>
        <v>129262.17</v>
      </c>
      <c r="W26" s="24">
        <v>25612.22</v>
      </c>
      <c r="X26" s="24">
        <v>25612.22</v>
      </c>
      <c r="Y26" s="24">
        <v>12775.419999999955</v>
      </c>
      <c r="Z26" s="24">
        <f t="shared" si="3"/>
        <v>63999.85999999996</v>
      </c>
      <c r="AA26" s="24">
        <f>Z26+V26+Q26+J26</f>
        <v>456560.26</v>
      </c>
      <c r="AB26" s="24">
        <f>E26+G26+I26+N26+O26</f>
        <v>13116.480000000001</v>
      </c>
      <c r="AC26" s="24">
        <f t="shared" si="4"/>
        <v>469676.74</v>
      </c>
      <c r="AD26" s="24">
        <f>+Z26+V26+P26+M26</f>
        <v>283436.26999999996</v>
      </c>
    </row>
    <row r="27" spans="1:30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f>+P27+M27+L27</f>
        <v>248380.34</v>
      </c>
      <c r="R27" s="24">
        <f>N27+Q27+O27</f>
        <v>248380.34</v>
      </c>
      <c r="S27" s="24">
        <v>80455.35</v>
      </c>
      <c r="T27" s="24">
        <v>80455.35</v>
      </c>
      <c r="U27" s="24">
        <v>80455.35</v>
      </c>
      <c r="V27" s="24">
        <f t="shared" si="2"/>
        <v>241366.05000000002</v>
      </c>
      <c r="W27" s="24">
        <v>47824.66</v>
      </c>
      <c r="X27" s="24">
        <v>47824.66</v>
      </c>
      <c r="Y27" s="24">
        <v>23855.070000000065</v>
      </c>
      <c r="Z27" s="24">
        <f t="shared" si="3"/>
        <v>119504.39000000007</v>
      </c>
      <c r="AA27" s="24">
        <f>Z27+V27+Q27+J27</f>
        <v>847932.1100000001</v>
      </c>
      <c r="AB27" s="24">
        <f>E27+G27+I27+N27+O27</f>
        <v>0</v>
      </c>
      <c r="AC27" s="24">
        <f t="shared" si="4"/>
        <v>847932.1100000001</v>
      </c>
      <c r="AD27" s="24">
        <f>+Z27+V27+P27+M27</f>
        <v>529142</v>
      </c>
    </row>
    <row r="28" spans="1:30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139497.19</v>
      </c>
      <c r="Q28" s="24">
        <f>+P28+M28+L28</f>
        <v>411398.8300000001</v>
      </c>
      <c r="R28" s="24">
        <f>N28+Q28+O28</f>
        <v>411398.8300000001</v>
      </c>
      <c r="S28" s="24">
        <v>136019.07</v>
      </c>
      <c r="T28" s="24">
        <v>136019.07</v>
      </c>
      <c r="U28" s="24">
        <v>136019.07</v>
      </c>
      <c r="V28" s="24">
        <f t="shared" si="2"/>
        <v>408057.21</v>
      </c>
      <c r="W28" s="24">
        <v>80853.12</v>
      </c>
      <c r="X28" s="24">
        <v>80853.12</v>
      </c>
      <c r="Y28" s="24">
        <v>40329.78</v>
      </c>
      <c r="Z28" s="24">
        <f t="shared" si="3"/>
        <v>202036.02</v>
      </c>
      <c r="AA28" s="24">
        <f>Z28+V28+Q28+J28</f>
        <v>1413471</v>
      </c>
      <c r="AB28" s="24">
        <f>E28+G28+I28+N28+O28</f>
        <v>0</v>
      </c>
      <c r="AC28" s="24">
        <f t="shared" si="4"/>
        <v>1413471</v>
      </c>
      <c r="AD28" s="24">
        <f>+Z28+V28+P28+M28</f>
        <v>885657.8899999999</v>
      </c>
    </row>
    <row r="29" spans="1:30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50560.71</v>
      </c>
      <c r="Q29" s="24">
        <f>+P29+M29+L29</f>
        <v>140913.4</v>
      </c>
      <c r="R29" s="24">
        <f>N29+Q29+O29</f>
        <v>140913.4</v>
      </c>
      <c r="S29" s="24">
        <v>50542.73</v>
      </c>
      <c r="T29" s="24">
        <v>50542.73</v>
      </c>
      <c r="U29" s="24">
        <v>50542.73</v>
      </c>
      <c r="V29" s="24">
        <f t="shared" si="2"/>
        <v>151628.19</v>
      </c>
      <c r="W29" s="24">
        <v>30043.86</v>
      </c>
      <c r="X29" s="24">
        <v>30043.86</v>
      </c>
      <c r="Y29" s="24">
        <v>14985.97</v>
      </c>
      <c r="Z29" s="24">
        <f t="shared" si="3"/>
        <v>75073.69</v>
      </c>
      <c r="AA29" s="24">
        <f>Z29+V29+Q29+J29</f>
        <v>482009.16000000003</v>
      </c>
      <c r="AB29" s="24">
        <f>E29+G29+I29+N29+O29</f>
        <v>0</v>
      </c>
      <c r="AC29" s="24">
        <f t="shared" si="4"/>
        <v>482009.16000000003</v>
      </c>
      <c r="AD29" s="24">
        <f>+Z29+V29+P29+M29</f>
        <v>327318.07</v>
      </c>
    </row>
    <row r="30" spans="1:30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106840.39</v>
      </c>
      <c r="Q30" s="24">
        <f>+P30+M30+L30</f>
        <v>248864.02</v>
      </c>
      <c r="R30" s="24">
        <f>N30+Q30+O30</f>
        <v>248864.02</v>
      </c>
      <c r="S30" s="24">
        <v>106802.39</v>
      </c>
      <c r="T30" s="24">
        <v>106802.39</v>
      </c>
      <c r="U30" s="24">
        <v>106802.39</v>
      </c>
      <c r="V30" s="24">
        <f t="shared" si="2"/>
        <v>320407.17</v>
      </c>
      <c r="W30" s="24">
        <v>63486</v>
      </c>
      <c r="X30" s="24">
        <v>63486</v>
      </c>
      <c r="Y30" s="24">
        <v>31666.97</v>
      </c>
      <c r="Z30" s="24">
        <f t="shared" si="3"/>
        <v>158638.97</v>
      </c>
      <c r="AA30" s="24">
        <f>Z30+V30+Q30+J30</f>
        <v>893917.15</v>
      </c>
      <c r="AB30" s="24">
        <f>E30+G30+I30+N30+O30</f>
        <v>0</v>
      </c>
      <c r="AC30" s="24">
        <f t="shared" si="4"/>
        <v>893917.15</v>
      </c>
      <c r="AD30" s="24">
        <f>+Z30+V30+P30+M30</f>
        <v>670008.92</v>
      </c>
    </row>
    <row r="31" spans="1:30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63108.64</v>
      </c>
      <c r="Q31" s="24">
        <f>+P31+M31+L31</f>
        <v>177393.56</v>
      </c>
      <c r="R31" s="24">
        <f>N31+Q31+O31</f>
        <v>177393.56</v>
      </c>
      <c r="S31" s="24">
        <v>63086.19</v>
      </c>
      <c r="T31" s="24">
        <v>63086.19</v>
      </c>
      <c r="U31" s="24">
        <v>63086.19</v>
      </c>
      <c r="V31" s="24">
        <f t="shared" si="2"/>
        <v>189258.57</v>
      </c>
      <c r="W31" s="24">
        <v>37500</v>
      </c>
      <c r="X31" s="24">
        <v>37500</v>
      </c>
      <c r="Y31" s="24">
        <v>18705.099999999977</v>
      </c>
      <c r="Z31" s="24">
        <f t="shared" si="3"/>
        <v>93705.09999999998</v>
      </c>
      <c r="AA31" s="24">
        <f>Z31+V31+Q31+J31</f>
        <v>602654.23</v>
      </c>
      <c r="AB31" s="24">
        <f>E31+G31+I31+N31+O31</f>
        <v>0</v>
      </c>
      <c r="AC31" s="24">
        <f t="shared" si="4"/>
        <v>602654.23</v>
      </c>
      <c r="AD31" s="24">
        <f>+Z31+V31+P31+M31</f>
        <v>402254.58999999997</v>
      </c>
    </row>
    <row r="32" spans="1:30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44839.67</v>
      </c>
      <c r="Q32" s="24">
        <f>+P32+M32+L32</f>
        <v>141121.06</v>
      </c>
      <c r="R32" s="24">
        <f>N32+Q32+O32</f>
        <v>141121.06</v>
      </c>
      <c r="S32" s="24">
        <v>44823.72</v>
      </c>
      <c r="T32" s="24">
        <v>44823.72</v>
      </c>
      <c r="U32" s="24">
        <v>44823.72</v>
      </c>
      <c r="V32" s="24">
        <f t="shared" si="2"/>
        <v>134471.16</v>
      </c>
      <c r="W32" s="24">
        <v>26644.34</v>
      </c>
      <c r="X32" s="24">
        <v>26644.34</v>
      </c>
      <c r="Y32" s="24">
        <v>13290.260000000035</v>
      </c>
      <c r="Z32" s="24">
        <f t="shared" si="3"/>
        <v>66578.94000000003</v>
      </c>
      <c r="AA32" s="24">
        <f>Z32+V32+Q32+J32</f>
        <v>497615.45000000007</v>
      </c>
      <c r="AB32" s="24">
        <f>E32+G32+I32+N32+O32</f>
        <v>409.75</v>
      </c>
      <c r="AC32" s="24">
        <f t="shared" si="4"/>
        <v>498025.20000000007</v>
      </c>
      <c r="AD32" s="24">
        <f>+Z32+V32+P32+M32</f>
        <v>290605.41000000003</v>
      </c>
    </row>
    <row r="33" spans="1:30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f>+P33+M33+L33</f>
        <v>143051.94</v>
      </c>
      <c r="R33" s="24">
        <f>N33+Q33+O33</f>
        <v>143147.81</v>
      </c>
      <c r="S33" s="24">
        <v>47483.93</v>
      </c>
      <c r="T33" s="24">
        <v>47483.93</v>
      </c>
      <c r="U33" s="24">
        <v>47483.93</v>
      </c>
      <c r="V33" s="24">
        <f t="shared" si="2"/>
        <v>142451.79</v>
      </c>
      <c r="W33" s="24">
        <v>28225.63</v>
      </c>
      <c r="X33" s="24">
        <v>28225.63</v>
      </c>
      <c r="Y33" s="24">
        <v>14079.130000000008</v>
      </c>
      <c r="Z33" s="24">
        <f t="shared" si="3"/>
        <v>70530.39000000001</v>
      </c>
      <c r="AA33" s="24">
        <f>Z33+V33+Q33+J33</f>
        <v>474467.7</v>
      </c>
      <c r="AB33" s="24">
        <f>E33+G33+I33+N33+O33</f>
        <v>95.87</v>
      </c>
      <c r="AC33" s="24">
        <f t="shared" si="4"/>
        <v>474563.57</v>
      </c>
      <c r="AD33" s="24">
        <f>+Z33+V33+P33+M33</f>
        <v>311739.69</v>
      </c>
    </row>
    <row r="34" spans="1:30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f>+P34+M34+L34</f>
        <v>0</v>
      </c>
      <c r="R34" s="24">
        <f>N34+Q34+O34</f>
        <v>0</v>
      </c>
      <c r="S34" s="24">
        <v>0</v>
      </c>
      <c r="T34" s="24">
        <v>0</v>
      </c>
      <c r="U34" s="24">
        <v>0</v>
      </c>
      <c r="V34" s="24">
        <f t="shared" si="2"/>
        <v>0</v>
      </c>
      <c r="W34" s="24">
        <v>0</v>
      </c>
      <c r="X34" s="24">
        <v>0</v>
      </c>
      <c r="Y34" s="24">
        <v>0</v>
      </c>
      <c r="Z34" s="24">
        <f t="shared" si="3"/>
        <v>0</v>
      </c>
      <c r="AA34" s="24">
        <f>Z34+V34+Q34+J34</f>
        <v>82521.1</v>
      </c>
      <c r="AB34" s="24">
        <f>E34+G34+I34+N34+O34</f>
        <v>0</v>
      </c>
      <c r="AC34" s="24">
        <f>AA34+AB34</f>
        <v>82521.1</v>
      </c>
      <c r="AD34" s="24">
        <f>+Z34+V34+P34+M34</f>
        <v>0</v>
      </c>
    </row>
    <row r="35" spans="1:34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5" ref="E35:AB35">SUM(E8:E34)</f>
        <v>6179</v>
      </c>
      <c r="F35" s="30">
        <f t="shared" si="5"/>
        <v>1842115.4199999997</v>
      </c>
      <c r="G35" s="30">
        <f t="shared" si="5"/>
        <v>28027.71</v>
      </c>
      <c r="H35" s="30">
        <f t="shared" si="5"/>
        <v>1857627.35</v>
      </c>
      <c r="I35" s="30">
        <f t="shared" si="5"/>
        <v>32219.81</v>
      </c>
      <c r="J35" s="30">
        <f t="shared" si="5"/>
        <v>5215684.820000001</v>
      </c>
      <c r="K35" s="30">
        <f t="shared" si="5"/>
        <v>5282111.340000001</v>
      </c>
      <c r="L35" s="30">
        <f t="shared" si="5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1860499.2399999998</v>
      </c>
      <c r="Q35" s="30">
        <f t="shared" si="5"/>
        <v>5466015.189999999</v>
      </c>
      <c r="R35" s="30">
        <f t="shared" si="5"/>
        <v>5581439.839999998</v>
      </c>
      <c r="S35" s="30">
        <f t="shared" si="5"/>
        <v>1809941.6099999999</v>
      </c>
      <c r="T35" s="30">
        <f t="shared" si="5"/>
        <v>1809941.6099999999</v>
      </c>
      <c r="U35" s="30">
        <f t="shared" si="5"/>
        <v>1809941.6099999999</v>
      </c>
      <c r="V35" s="30">
        <f t="shared" si="5"/>
        <v>5429824.830000001</v>
      </c>
      <c r="W35" s="30">
        <f t="shared" si="5"/>
        <v>1075627.6099999999</v>
      </c>
      <c r="X35" s="30">
        <f t="shared" si="5"/>
        <v>1075627.6099999999</v>
      </c>
      <c r="Y35" s="30">
        <f t="shared" si="5"/>
        <v>536221.2100000003</v>
      </c>
      <c r="Z35" s="30">
        <f t="shared" si="5"/>
        <v>2687476.4300000006</v>
      </c>
      <c r="AA35" s="30">
        <f t="shared" si="5"/>
        <v>18799001.270000003</v>
      </c>
      <c r="AB35" s="30">
        <f t="shared" si="5"/>
        <v>181851.17</v>
      </c>
      <c r="AC35" s="30">
        <f>AA35+AB35</f>
        <v>18980852.440000005</v>
      </c>
      <c r="AD35" s="30">
        <f>SUM(AD8:AD34)</f>
        <v>11823480.270000001</v>
      </c>
      <c r="AF35" s="29"/>
      <c r="AG35" s="29"/>
      <c r="AH35" s="29"/>
    </row>
    <row r="36" spans="1:36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S36" s="31"/>
      <c r="T36" s="31"/>
      <c r="U36" s="31"/>
      <c r="V36" s="31"/>
      <c r="W36" s="31"/>
      <c r="X36" s="31"/>
      <c r="Y36" s="31"/>
      <c r="Z36" s="31"/>
      <c r="AA36" s="19"/>
      <c r="AC36" s="29"/>
      <c r="AD36" s="29"/>
      <c r="AE36" s="29"/>
      <c r="AF36" s="29"/>
      <c r="AG36" s="29"/>
      <c r="AH36" s="29"/>
      <c r="AI36" s="29"/>
      <c r="AJ36" s="29"/>
    </row>
    <row r="37" spans="1:34" ht="27.75" customHeight="1">
      <c r="A37" s="17"/>
      <c r="B37" s="8"/>
      <c r="C37" s="8"/>
      <c r="J37" s="31"/>
      <c r="L37" s="31"/>
      <c r="M37" s="31"/>
      <c r="N37" s="31"/>
      <c r="O37" s="31"/>
      <c r="P37" s="31"/>
      <c r="S37" s="31"/>
      <c r="T37" s="31"/>
      <c r="U37" s="31"/>
      <c r="V37" s="31"/>
      <c r="W37" s="31"/>
      <c r="X37" s="31"/>
      <c r="Y37" s="31"/>
      <c r="Z37" s="31"/>
      <c r="AA37" s="19"/>
      <c r="AC37" s="29"/>
      <c r="AF37" s="29"/>
      <c r="AG37" s="29"/>
      <c r="AH37" s="29"/>
    </row>
    <row r="38" spans="1:29" ht="27.75" customHeight="1">
      <c r="A38" s="17"/>
      <c r="B38" s="8"/>
      <c r="C38" s="8"/>
      <c r="AA38" s="19"/>
      <c r="AC38" s="29"/>
    </row>
    <row r="39" spans="2:27" ht="26.25" customHeight="1">
      <c r="B39" s="11"/>
      <c r="D39" s="11"/>
      <c r="E39" s="11"/>
      <c r="F39" s="11"/>
      <c r="G39" s="11"/>
      <c r="H39" s="11"/>
      <c r="I39" s="11"/>
      <c r="AA39" s="19"/>
    </row>
    <row r="40" spans="2:27" ht="26.25" customHeight="1">
      <c r="B40" s="3"/>
      <c r="D40" s="3"/>
      <c r="E40" s="3"/>
      <c r="F40" s="3"/>
      <c r="G40" s="3"/>
      <c r="H40" s="3"/>
      <c r="I40" s="3"/>
      <c r="AA40" s="19"/>
    </row>
    <row r="41" spans="4:9" ht="26.25" customHeight="1">
      <c r="D41" s="3"/>
      <c r="E41" s="3"/>
      <c r="F41" s="3"/>
      <c r="G41" s="3"/>
      <c r="H41" s="3"/>
      <c r="I41" s="3"/>
    </row>
    <row r="42" spans="4:27" ht="26.25" customHeight="1">
      <c r="D42" s="3"/>
      <c r="E42" s="3"/>
      <c r="F42" s="3"/>
      <c r="G42" s="3"/>
      <c r="H42" s="3"/>
      <c r="I42" s="3"/>
      <c r="AA42" s="29"/>
    </row>
    <row r="43" spans="4:9" ht="26.25" customHeight="1">
      <c r="D43" s="3"/>
      <c r="E43" s="3"/>
      <c r="F43" s="3"/>
      <c r="G43" s="3"/>
      <c r="H43" s="3"/>
      <c r="I43" s="3"/>
    </row>
    <row r="44" spans="4:9" ht="26.25" customHeight="1">
      <c r="D44" s="3"/>
      <c r="E44" s="3"/>
      <c r="F44" s="3"/>
      <c r="G44" s="3"/>
      <c r="H44" s="3"/>
      <c r="I44" s="3"/>
    </row>
    <row r="45" spans="4:9" ht="26.25" customHeight="1">
      <c r="D45" s="3"/>
      <c r="E45" s="3"/>
      <c r="F45" s="3"/>
      <c r="G45" s="3"/>
      <c r="H45" s="3"/>
      <c r="I45" s="3"/>
    </row>
    <row r="46" spans="10:26" ht="26.25" customHeight="1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0:26" ht="26.25" customHeight="1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0:26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0:26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0:26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0:26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7" r:id="rId1"/>
  <headerFooter alignWithMargins="0">
    <oddFooter>&amp;CPage &amp;P of &amp;N</oddFooter>
  </headerFooter>
  <rowBreaks count="2" manualBreakCount="2">
    <brk id="26" max="26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Anamaria Orian</cp:lastModifiedBy>
  <cp:lastPrinted>2022-06-27T06:35:30Z</cp:lastPrinted>
  <dcterms:created xsi:type="dcterms:W3CDTF">2008-06-27T05:56:22Z</dcterms:created>
  <dcterms:modified xsi:type="dcterms:W3CDTF">2022-07-06T14:24:40Z</dcterms:modified>
  <cp:category/>
  <cp:version/>
  <cp:contentType/>
  <cp:contentStatus/>
</cp:coreProperties>
</file>